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barbara.marques\Desktop\"/>
    </mc:Choice>
  </mc:AlternateContent>
  <bookViews>
    <workbookView xWindow="0" yWindow="0" windowWidth="24000" windowHeight="7800" tabRatio="669" firstSheet="5" activeTab="9"/>
  </bookViews>
  <sheets>
    <sheet name="Preâmbulo" sheetId="12" r:id="rId1"/>
    <sheet name="Dados Biográficos" sheetId="1" r:id="rId2"/>
    <sheet name="Unidade_Laboratorio" sheetId="2" r:id="rId3"/>
    <sheet name="Instruções de preenchimento PP" sheetId="9" r:id="rId4"/>
    <sheet name="Prática Profissional (PP)" sheetId="4" r:id="rId5"/>
    <sheet name="Instruções de preenchimento FC" sheetId="8" r:id="rId6"/>
    <sheet name="Formação Contínua (FC)" sheetId="3" r:id="rId7"/>
    <sheet name="Instruções de preenchimento DC" sheetId="10" r:id="rId8"/>
    <sheet name="Divulgação Científica (DC)" sheetId="5" r:id="rId9"/>
    <sheet name="Total" sheetId="7" r:id="rId10"/>
  </sheets>
  <calcPr calcId="162913" concurrentCalc="0"/>
</workbook>
</file>

<file path=xl/calcChain.xml><?xml version="1.0" encoding="utf-8"?>
<calcChain xmlns="http://schemas.openxmlformats.org/spreadsheetml/2006/main">
  <c r="E14" i="7" l="1"/>
  <c r="E9" i="7"/>
  <c r="E8" i="7"/>
  <c r="E7" i="7"/>
  <c r="F12" i="5"/>
  <c r="F11" i="5"/>
  <c r="F10" i="5"/>
  <c r="F9" i="5"/>
  <c r="F8" i="5"/>
  <c r="F7" i="5"/>
  <c r="F6" i="5"/>
  <c r="F5" i="5"/>
  <c r="F6" i="3"/>
  <c r="F14" i="3"/>
  <c r="F13" i="3"/>
  <c r="F12" i="3"/>
  <c r="F11" i="3"/>
  <c r="F10" i="3"/>
  <c r="F9" i="3"/>
  <c r="F8" i="3"/>
  <c r="F7" i="3"/>
  <c r="F5" i="3"/>
  <c r="F17" i="4"/>
  <c r="F16" i="4"/>
  <c r="F15" i="4"/>
  <c r="F14" i="4"/>
  <c r="F13" i="4"/>
  <c r="F10" i="4"/>
  <c r="F9" i="4"/>
  <c r="F11" i="4"/>
  <c r="F8" i="4"/>
  <c r="F7" i="4"/>
  <c r="F12" i="4"/>
  <c r="F6" i="4"/>
  <c r="F5" i="4"/>
  <c r="F13" i="5"/>
  <c r="F15" i="3"/>
  <c r="F18" i="4"/>
  <c r="E10" i="7"/>
</calcChain>
</file>

<file path=xl/sharedStrings.xml><?xml version="1.0" encoding="utf-8"?>
<sst xmlns="http://schemas.openxmlformats.org/spreadsheetml/2006/main" count="156" uniqueCount="105">
  <si>
    <t>Estado Civil</t>
  </si>
  <si>
    <t>Telefone</t>
  </si>
  <si>
    <t>Email</t>
  </si>
  <si>
    <t>Nome da Unidade/Laboratório</t>
  </si>
  <si>
    <t>Morada Completa</t>
  </si>
  <si>
    <t>Unidades de Crédito (UC)</t>
  </si>
  <si>
    <t>Presencial com avaliação</t>
  </si>
  <si>
    <t>Presencial sem avaliação</t>
  </si>
  <si>
    <t>Não presencial com avaliação</t>
  </si>
  <si>
    <t>Não presencial sem avaliação</t>
  </si>
  <si>
    <t>Pós-Graduação/Especialização</t>
  </si>
  <si>
    <t>Mestrado (áreas afins)</t>
  </si>
  <si>
    <t>Doutoramento (áreas afins)</t>
  </si>
  <si>
    <t>Exercício Profissional</t>
  </si>
  <si>
    <t>Direção Técnica</t>
  </si>
  <si>
    <t>Docência</t>
  </si>
  <si>
    <t>Preleções por convite</t>
  </si>
  <si>
    <t>Comunicações orais</t>
  </si>
  <si>
    <t>Moderação de sessões</t>
  </si>
  <si>
    <t xml:space="preserve">Nome </t>
  </si>
  <si>
    <t>Morada</t>
  </si>
  <si>
    <t>Nº Cartão do Cidadão</t>
  </si>
  <si>
    <t>Nº Título de Especialidade</t>
  </si>
  <si>
    <t>Nº Cédula Profissional</t>
  </si>
  <si>
    <t>Dados Biográficos</t>
  </si>
  <si>
    <t>Identificação da Unidade/Laboratório/Serviço/Departamento/Instituição:</t>
  </si>
  <si>
    <t>Prática Profissional</t>
  </si>
  <si>
    <t>Anos</t>
  </si>
  <si>
    <t xml:space="preserve"> 1,0 UC / ano</t>
  </si>
  <si>
    <t>Responsabilidade técnica por setor/unidade/serviço</t>
  </si>
  <si>
    <t xml:space="preserve"> 0,75 UC / ano</t>
  </si>
  <si>
    <t>Validação de relatórios</t>
  </si>
  <si>
    <t xml:space="preserve"> 0,50 UC / ano</t>
  </si>
  <si>
    <t>Implementação de metodologias/procedimentos</t>
  </si>
  <si>
    <t>Métodos</t>
  </si>
  <si>
    <t>Formador em ações aplicadas à prática profissional</t>
  </si>
  <si>
    <t xml:space="preserve"> 1 Hora = 0,3 UC (até 3,0 / ano)</t>
  </si>
  <si>
    <t>Horas</t>
  </si>
  <si>
    <t xml:space="preserve">Orientação de estágios do Mestrado e Doutoramento </t>
  </si>
  <si>
    <t>0,5 UC / ano</t>
  </si>
  <si>
    <t xml:space="preserve">Orientação de estágios de especialização </t>
  </si>
  <si>
    <t>1,0 UC / ano</t>
  </si>
  <si>
    <t>1 Hora = 0,3 UC (até 3,0 / ano)</t>
  </si>
  <si>
    <t>Peritagens / Auditorias</t>
  </si>
  <si>
    <t>0,5 UC/ação (até 2,0 / ano)</t>
  </si>
  <si>
    <t>Ações</t>
  </si>
  <si>
    <t xml:space="preserve">Participação em júris de concurso </t>
  </si>
  <si>
    <t>0,1/concurso (até 0,5 /ano)</t>
  </si>
  <si>
    <t>Concursos</t>
  </si>
  <si>
    <t>Participação em comissões/grupos de trabalho no âmbito da atividade técnico-científica</t>
  </si>
  <si>
    <t>Participações</t>
  </si>
  <si>
    <t>0,5 UC/participação  (até 4,0 /ano)</t>
  </si>
  <si>
    <t>Participação em Programas de CEQ com resultado satisfatório</t>
  </si>
  <si>
    <t>Nº de:</t>
  </si>
  <si>
    <t>5,0 UC</t>
  </si>
  <si>
    <t>3,0 UC</t>
  </si>
  <si>
    <t>1 Hora = 0,1 UC</t>
  </si>
  <si>
    <t>1 Hora = 0,05 UC</t>
  </si>
  <si>
    <t>1 Hora = 0,075 UC</t>
  </si>
  <si>
    <t xml:space="preserve">Agregação </t>
  </si>
  <si>
    <t xml:space="preserve">Prémios e distinções no âmbito da atividade </t>
  </si>
  <si>
    <t>2,0 UC/ prémio</t>
  </si>
  <si>
    <t>Título</t>
  </si>
  <si>
    <t>Prémios</t>
  </si>
  <si>
    <t>Formação Contínua</t>
  </si>
  <si>
    <t>Palestras, Congressos, reuniões científicas</t>
  </si>
  <si>
    <t>1,0 UC / artigo</t>
  </si>
  <si>
    <t>0,25 UC / artigo</t>
  </si>
  <si>
    <t>Divulgação Técnico-Científica</t>
  </si>
  <si>
    <t>0,75 UC / preleção</t>
  </si>
  <si>
    <t>0,5 UC / comunicação</t>
  </si>
  <si>
    <t>Apresentação em painel / poster</t>
  </si>
  <si>
    <t xml:space="preserve"> 0,25 UC / painel</t>
  </si>
  <si>
    <t>0,25 UC / moderação</t>
  </si>
  <si>
    <t xml:space="preserve">Outros artigos/publicações no contexto da atividade </t>
  </si>
  <si>
    <t xml:space="preserve">Revisor de revistas científicas </t>
  </si>
  <si>
    <t>1,25 UC / artigo</t>
  </si>
  <si>
    <t>Comunicações</t>
  </si>
  <si>
    <t>Preleções</t>
  </si>
  <si>
    <t>Paineis</t>
  </si>
  <si>
    <t>Moderações</t>
  </si>
  <si>
    <t>Artigos</t>
  </si>
  <si>
    <t>Autor/co-autor de artigo (com arbitragem)</t>
  </si>
  <si>
    <t>Autor/co-autor de artigo (sem arbitragem)</t>
  </si>
  <si>
    <t>Créditos obtidos</t>
  </si>
  <si>
    <t>0,1/participação (até 0,5 / ano)</t>
  </si>
  <si>
    <t xml:space="preserve"> 0,25 / método (até 2,0 / ano)</t>
  </si>
  <si>
    <t>Total</t>
  </si>
  <si>
    <t>Total créditos obtidos</t>
  </si>
  <si>
    <t>  </t>
  </si>
  <si>
    <t>Instruções de Preenchimento</t>
  </si>
  <si>
    <r>
      <rPr>
        <b/>
        <sz val="11"/>
        <color theme="1"/>
        <rFont val="Calibri"/>
        <family val="2"/>
        <scheme val="minor"/>
      </rPr>
      <t xml:space="preserve">Exercicio Profissional </t>
    </r>
    <r>
      <rPr>
        <sz val="11"/>
        <color theme="1"/>
        <rFont val="Calibri"/>
        <family val="2"/>
        <scheme val="minor"/>
      </rPr>
      <t>- O Período em Avaliação deve corresponder aos últimos 5 anos de atividade profissional, os quais devem ser contabilizados desde a obtenção do TE ou do periodo de revalidação anterior.</t>
    </r>
  </si>
  <si>
    <r>
      <rPr>
        <b/>
        <sz val="11"/>
        <color theme="1"/>
        <rFont val="Calibri"/>
        <family val="2"/>
        <scheme val="minor"/>
      </rPr>
      <t>Direção Técnica</t>
    </r>
    <r>
      <rPr>
        <sz val="11"/>
        <color theme="1"/>
        <rFont val="Calibri"/>
        <family val="2"/>
        <scheme val="minor"/>
      </rPr>
      <t xml:space="preserve"> - Devem ser contabilizados o número de anos em que assumiu a Direção Técnica do Laboratório, desde a obtenção do TE ou do periodo de revalidação anterior.</t>
    </r>
  </si>
  <si>
    <r>
      <rPr>
        <b/>
        <sz val="11"/>
        <color theme="1"/>
        <rFont val="Calibri"/>
        <family val="2"/>
        <scheme val="minor"/>
      </rPr>
      <t>Formação académica pós-graduada</t>
    </r>
    <r>
      <rPr>
        <sz val="11"/>
        <color theme="1"/>
        <rFont val="Calibri"/>
        <family val="2"/>
        <scheme val="minor"/>
      </rPr>
      <t xml:space="preserve"> - A formação académica pós-graduada, nomeadamente Mestrado, Doutoramento ou outras formas de pós-graduação, só é considerada se estiver enquadrada no domínio da atividade profissional.</t>
    </r>
  </si>
  <si>
    <r>
      <rPr>
        <b/>
        <sz val="11"/>
        <color theme="1"/>
        <rFont val="Calibri"/>
        <family val="2"/>
        <scheme val="minor"/>
      </rPr>
      <t xml:space="preserve">Formação contínua </t>
    </r>
    <r>
      <rPr>
        <sz val="11"/>
        <color theme="1"/>
        <rFont val="Calibri"/>
        <family val="2"/>
        <scheme val="minor"/>
      </rPr>
      <t>- A formação contínua é um garante do desenvolvimento profissional. Esta pode ser presencial ou não, com ou sem avaliação, contemplando a frequência de Cursos, Seminários, Workshops, ações formativas, bem como a participação em Palestras, Reuniões Científicas e Congressos, no contexto da sua área de especialização.</t>
    </r>
  </si>
  <si>
    <r>
      <rPr>
        <b/>
        <sz val="11"/>
        <color theme="1"/>
        <rFont val="Calibri"/>
        <family val="2"/>
        <scheme val="minor"/>
      </rPr>
      <t>Nota: </t>
    </r>
    <r>
      <rPr>
        <sz val="11"/>
        <color theme="1"/>
        <rFont val="Calibri"/>
        <family val="2"/>
        <scheme val="minor"/>
      </rPr>
      <t>Em caso de duvida consultar as </t>
    </r>
    <r>
      <rPr>
        <b/>
        <sz val="11"/>
        <color theme="1"/>
        <rFont val="Calibri"/>
        <family val="2"/>
        <scheme val="minor"/>
      </rPr>
      <t>Normas para Revalidação do Título de Especialista do Colégio de Biologia Humana e Saúde.</t>
    </r>
  </si>
  <si>
    <t>Deverá contabilizar de forma numérica toda a atividade profissional desenvolvida nos 5 anos em avaliação, considerando que:</t>
  </si>
  <si>
    <t>PREÂMBULO</t>
  </si>
  <si>
    <t>REVALIDAÇÃO DO TÍTULO DE ESPECIALISTA EM ANÁLISES CLÍNICAS, EM GENÉTICA HUMANA E EM EMBRIOLOGIA/REPRODUÇÃO HUMANA</t>
  </si>
  <si>
    <r>
      <rPr>
        <b/>
        <sz val="11"/>
        <color theme="1"/>
        <rFont val="Calibri"/>
        <family val="2"/>
        <scheme val="minor"/>
      </rPr>
      <t xml:space="preserve">Horas da atividade formativa </t>
    </r>
    <r>
      <rPr>
        <sz val="11"/>
        <color theme="1"/>
        <rFont val="Calibri"/>
        <family val="2"/>
        <scheme val="minor"/>
      </rPr>
      <t xml:space="preserve">- Deverá indicar o número de horas da atividade formativa tendo em atenção que deverão ser contabilizadas </t>
    </r>
    <r>
      <rPr>
        <b/>
        <u/>
        <sz val="11"/>
        <color theme="1"/>
        <rFont val="Calibri"/>
        <family val="2"/>
        <scheme val="minor"/>
      </rPr>
      <t>7h por dia de formação.</t>
    </r>
  </si>
  <si>
    <t>O Especialista no decurso da sua atividade deve possuir uma cultura de divulgação técnico-científica. Neste contexto deve participar regularmente em processos de divulgação na sua área de especialização, como autor/co-autor de monografias ou capítulos de livros, artigos em revistas com/sem arbitragem científica, artigos/resumos em atas de encontros científicos, relatórios técnico-científicos ou como preletor convidado ou em comunicações orais em encontros científicos nacionais/internacionais.</t>
  </si>
  <si>
    <t>Divulgação Cientifíca</t>
  </si>
  <si>
    <t>A especialização e a qualificação do Biólogo profissional de Saúde é uma exigência na garantia da qualidade e adequação do exercício da profissão, sendo deste modo determinante na prática profissional a formação contínua específica, a aquisição e valorização de competências.
É neste sentido fundamental que o Especialista do Colégio de Biologia Humana e Saúde (CBHS) da Ordem dos Biólogos, acompanhe durante o exercício da sua atividade, a constante evolução científica e tecnológica na sua área, identificando e implementando novas abordagens laboratoriais orientadas para o diagnóstico clínico.
Segundo as alíneas 1 e 3 do artigo 4º, do Regulamento de Atribuição de Título de Especialista em Análises Clínicas, em Genética Humana e em Embriologia/Reprodução Humana (RATE, Regulamento n.º 995/2020) publicado em 12 de novembro 2020, a atribuição do Título de Especialista (TE) implica o dever de constante atualização técnico-científica por parte do Especialista, a qual deve ser comprovada, num período definido, após a data da sua atribuição. O procedimento de comprovação assenta na formação permanente efetuada, na demonstração da experiência adquirida e noutras evidências consideradas cientificamente pertinentes, nomeadamente, na participação em reuniões entre pares, na publicação de trabalhos ou artigos científicos com o devido reconhecimento entre a comunidade científica.</t>
  </si>
  <si>
    <r>
      <rPr>
        <b/>
        <sz val="11"/>
        <color theme="1"/>
        <rFont val="Calibri"/>
        <family val="2"/>
        <scheme val="minor"/>
      </rPr>
      <t>Nota: </t>
    </r>
    <r>
      <rPr>
        <sz val="11"/>
        <color theme="1"/>
        <rFont val="Calibri"/>
        <family val="2"/>
        <scheme val="minor"/>
      </rPr>
      <t>Em caso de dúvida consultar as </t>
    </r>
    <r>
      <rPr>
        <b/>
        <sz val="11"/>
        <color theme="1"/>
        <rFont val="Calibri"/>
        <family val="2"/>
        <scheme val="minor"/>
      </rPr>
      <t>Normas para Revalidação do Título de Especialista do Colégio de Biologia Humana e Saúde.</t>
    </r>
  </si>
  <si>
    <r>
      <t>No total, e segundo as Normas estabelecidas, o Especialista deverá possuir um número mínimo de </t>
    </r>
    <r>
      <rPr>
        <b/>
        <sz val="11"/>
        <rFont val="Calibri"/>
        <family val="2"/>
        <scheme val="minor"/>
      </rPr>
      <t>175 horas de formação por cada cinco anos de exercício profissional, correspondentes a 17,5 UC</t>
    </r>
    <r>
      <rPr>
        <sz val="11"/>
        <rFont val="Calibri"/>
        <family val="2"/>
        <scheme val="minor"/>
      </rPr>
      <t> (10 Horas = 1,0 UC), e efetuar um mínimo de 25 horas/ano (2,5 UC/ano). No final de cada ciclo de revalidação os créditos excedentários (superior a 17,5 UC) </t>
    </r>
    <r>
      <rPr>
        <b/>
        <sz val="11"/>
        <rFont val="Calibri"/>
        <family val="2"/>
        <scheme val="minor"/>
      </rPr>
      <t>serão considerados no ciclo subsequente, num máximo de 5,0 UC</t>
    </r>
    <r>
      <rPr>
        <sz val="11"/>
        <rFont val="Calibri"/>
        <family val="2"/>
        <scheme val="minor"/>
      </rPr>
      <t>.
Todos os elementos documentais considerados num ciclo de revalidação não poderão ser considerados no ciclo seguinte, exceto em situações extraordinárias e quando expressamente justificadas.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</si>
</sst>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.5"/>
      <color theme="1"/>
      <name val="Var(--custom_font)"/>
    </font>
    <font>
      <sz val="10"/>
      <color theme="1"/>
      <name val="Var(--custom_font)"/>
    </font>
    <font>
      <sz val="7.5"/>
      <color rgb="FF000000"/>
      <name val="Arial"/>
      <family val="2"/>
    </font>
    <font>
      <sz val="10"/>
      <color rgb="FF000000"/>
      <name val="Var(--custom_font)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2" xfId="0" applyFont="1" applyBorder="1" applyAlignment="1" applyProtection="1">
      <alignment horizontal="center" vertical="top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justify" vertical="center" wrapText="1"/>
    </xf>
    <xf numFmtId="0" fontId="0" fillId="5" borderId="0" xfId="0" applyFill="1" applyAlignment="1">
      <alignment horizontal="justify" vertical="center"/>
    </xf>
    <xf numFmtId="0" fontId="0" fillId="5" borderId="0" xfId="0" applyFill="1" applyAlignment="1">
      <alignment wrapText="1"/>
    </xf>
    <xf numFmtId="0" fontId="0" fillId="0" borderId="0" xfId="0" applyFill="1" applyAlignment="1">
      <alignment vertical="center"/>
    </xf>
    <xf numFmtId="0" fontId="5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0" fillId="5" borderId="0" xfId="0" applyFill="1" applyAlignment="1">
      <alignment horizontal="justify" vertical="top"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11" fillId="0" borderId="0" xfId="0" applyFont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showGridLines="0" showRowColHeaders="0" workbookViewId="0">
      <selection activeCell="B8" sqref="B8"/>
    </sheetView>
  </sheetViews>
  <sheetFormatPr defaultColWidth="8.85546875" defaultRowHeight="15"/>
  <cols>
    <col min="1" max="1" width="10" style="58" customWidth="1"/>
    <col min="2" max="2" width="113.140625" style="58" customWidth="1"/>
    <col min="3" max="3" width="8.7109375" style="58" customWidth="1"/>
    <col min="4" max="16384" width="8.85546875" style="58"/>
  </cols>
  <sheetData>
    <row r="1" spans="2:12">
      <c r="B1" s="67"/>
      <c r="C1" s="67"/>
    </row>
    <row r="2" spans="2:12" ht="42">
      <c r="B2" s="68" t="s">
        <v>98</v>
      </c>
      <c r="C2" s="67"/>
    </row>
    <row r="3" spans="2:12">
      <c r="B3" s="67"/>
      <c r="C3" s="67"/>
    </row>
    <row r="4" spans="2:12">
      <c r="B4" s="67"/>
      <c r="C4" s="67"/>
    </row>
    <row r="5" spans="2:12" ht="18.75">
      <c r="B5" s="71" t="s">
        <v>97</v>
      </c>
      <c r="C5" s="67"/>
    </row>
    <row r="6" spans="2:12">
      <c r="B6" s="67"/>
      <c r="C6" s="67"/>
    </row>
    <row r="7" spans="2:12">
      <c r="B7" s="67"/>
      <c r="C7" s="67"/>
    </row>
    <row r="8" spans="2:12" ht="210">
      <c r="B8" s="69" t="s">
        <v>102</v>
      </c>
      <c r="C8" s="70"/>
      <c r="D8" s="63"/>
      <c r="E8" s="63"/>
      <c r="F8" s="63"/>
      <c r="G8" s="63"/>
      <c r="H8" s="63"/>
      <c r="I8" s="63"/>
      <c r="J8" s="63"/>
      <c r="K8" s="63"/>
      <c r="L8" s="63"/>
    </row>
    <row r="9" spans="2:12">
      <c r="B9" s="67"/>
      <c r="C9" s="67"/>
    </row>
    <row r="10" spans="2:12">
      <c r="B10" s="67"/>
      <c r="C10" s="67"/>
    </row>
    <row r="11" spans="2:12">
      <c r="B11" s="67"/>
      <c r="C11" s="67"/>
    </row>
    <row r="12" spans="2:12">
      <c r="B12" s="67"/>
      <c r="C12" s="67"/>
    </row>
  </sheetData>
  <sheetProtection password="D8BD" sheet="1" objects="1" scenarios="1" selectLockedCells="1"/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14"/>
  <sheetViews>
    <sheetView showGridLines="0" tabSelected="1" workbookViewId="0">
      <selection activeCell="E8" sqref="E8"/>
    </sheetView>
  </sheetViews>
  <sheetFormatPr defaultRowHeight="15"/>
  <cols>
    <col min="3" max="3" width="9.5703125" customWidth="1"/>
    <col min="5" max="5" width="61.7109375" customWidth="1"/>
  </cols>
  <sheetData>
    <row r="2" spans="2:7" ht="35.1" customHeight="1">
      <c r="B2" s="85" t="s">
        <v>104</v>
      </c>
      <c r="C2" s="85"/>
      <c r="D2" s="85"/>
      <c r="E2" s="85"/>
    </row>
    <row r="3" spans="2:7" ht="35.1" customHeight="1">
      <c r="B3" s="85"/>
      <c r="C3" s="85"/>
      <c r="D3" s="85"/>
      <c r="E3" s="85"/>
    </row>
    <row r="4" spans="2:7" ht="35.1" customHeight="1">
      <c r="B4" s="85"/>
      <c r="C4" s="85"/>
      <c r="D4" s="85"/>
      <c r="E4" s="85"/>
    </row>
    <row r="5" spans="2:7" ht="35.1" customHeight="1">
      <c r="B5" s="85"/>
      <c r="C5" s="85"/>
      <c r="D5" s="85"/>
      <c r="E5" s="85"/>
    </row>
    <row r="6" spans="2:7" ht="20.25" customHeight="1" thickBot="1">
      <c r="B6" s="73"/>
      <c r="C6" s="73"/>
      <c r="D6" s="73"/>
      <c r="E6" s="73"/>
    </row>
    <row r="7" spans="2:7" s="7" customFormat="1" ht="35.1" customHeight="1">
      <c r="B7" s="83" t="s">
        <v>19</v>
      </c>
      <c r="C7" s="84"/>
      <c r="D7" s="84"/>
      <c r="E7" s="43">
        <f>'Dados Biográficos'!C4</f>
        <v>0</v>
      </c>
    </row>
    <row r="8" spans="2:7" s="7" customFormat="1" ht="35.1" customHeight="1">
      <c r="B8" s="81" t="s">
        <v>23</v>
      </c>
      <c r="C8" s="82"/>
      <c r="D8" s="82"/>
      <c r="E8" s="23">
        <f>'Dados Biográficos'!C5</f>
        <v>0</v>
      </c>
    </row>
    <row r="9" spans="2:7" s="7" customFormat="1" ht="35.1" customHeight="1">
      <c r="B9" s="81" t="s">
        <v>22</v>
      </c>
      <c r="C9" s="82"/>
      <c r="D9" s="82"/>
      <c r="E9" s="23">
        <f>'Dados Biográficos'!C6</f>
        <v>0</v>
      </c>
    </row>
    <row r="10" spans="2:7" s="7" customFormat="1" ht="35.1" customHeight="1" thickBot="1">
      <c r="B10" s="79" t="s">
        <v>88</v>
      </c>
      <c r="C10" s="80"/>
      <c r="D10" s="80"/>
      <c r="E10" s="42">
        <f>'Prática Profissional (PP)'!F18+'Formação Contínua (FC)'!F15+'Divulgação Científica (DC)'!F13</f>
        <v>0</v>
      </c>
      <c r="F10" s="41"/>
      <c r="G10" s="41"/>
    </row>
    <row r="11" spans="2:7" ht="18.75">
      <c r="B11" s="12"/>
      <c r="C11" s="12"/>
      <c r="D11" s="12"/>
    </row>
    <row r="14" spans="2:7">
      <c r="E14" s="74">
        <f ca="1">TODAY()</f>
        <v>45635</v>
      </c>
    </row>
  </sheetData>
  <sheetProtection password="D8BD" sheet="1" objects="1" scenarios="1" selectLockedCells="1"/>
  <mergeCells count="5">
    <mergeCell ref="B10:D10"/>
    <mergeCell ref="B8:D8"/>
    <mergeCell ref="B9:D9"/>
    <mergeCell ref="B7:D7"/>
    <mergeCell ref="B2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tabColor theme="8" tint="0.79998168889431442"/>
  </sheetPr>
  <dimension ref="B2:C11"/>
  <sheetViews>
    <sheetView showGridLines="0" workbookViewId="0">
      <selection activeCell="C10" sqref="C10"/>
    </sheetView>
  </sheetViews>
  <sheetFormatPr defaultRowHeight="15"/>
  <cols>
    <col min="2" max="2" width="25.5703125" style="1" customWidth="1"/>
    <col min="3" max="3" width="56.7109375" customWidth="1"/>
  </cols>
  <sheetData>
    <row r="2" spans="2:3" ht="18.75">
      <c r="B2" s="6" t="s">
        <v>24</v>
      </c>
    </row>
    <row r="3" spans="2:3" ht="15.75" thickBot="1"/>
    <row r="4" spans="2:3" ht="35.1" customHeight="1">
      <c r="B4" s="3" t="s">
        <v>19</v>
      </c>
      <c r="C4" s="13"/>
    </row>
    <row r="5" spans="2:3" ht="35.1" customHeight="1">
      <c r="B5" s="4" t="s">
        <v>23</v>
      </c>
      <c r="C5" s="14"/>
    </row>
    <row r="6" spans="2:3" ht="35.1" customHeight="1">
      <c r="B6" s="4" t="s">
        <v>22</v>
      </c>
      <c r="C6" s="14"/>
    </row>
    <row r="7" spans="2:3" ht="35.1" customHeight="1">
      <c r="B7" s="4" t="s">
        <v>21</v>
      </c>
      <c r="C7" s="14"/>
    </row>
    <row r="8" spans="2:3" ht="35.1" customHeight="1">
      <c r="B8" s="4" t="s">
        <v>0</v>
      </c>
      <c r="C8" s="14"/>
    </row>
    <row r="9" spans="2:3" ht="35.1" customHeight="1">
      <c r="B9" s="4" t="s">
        <v>20</v>
      </c>
      <c r="C9" s="14"/>
    </row>
    <row r="10" spans="2:3" ht="35.1" customHeight="1">
      <c r="B10" s="4" t="s">
        <v>1</v>
      </c>
      <c r="C10" s="14"/>
    </row>
    <row r="11" spans="2:3" ht="35.1" customHeight="1" thickBot="1">
      <c r="B11" s="5" t="s">
        <v>2</v>
      </c>
      <c r="C11" s="15"/>
    </row>
  </sheetData>
  <sheetProtection password="D8BD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theme="6" tint="0.59999389629810485"/>
  </sheetPr>
  <dimension ref="B2:C18"/>
  <sheetViews>
    <sheetView showGridLines="0" showRowColHeaders="0" zoomScaleNormal="100" workbookViewId="0">
      <selection activeCell="C8" sqref="C8"/>
    </sheetView>
  </sheetViews>
  <sheetFormatPr defaultRowHeight="15"/>
  <cols>
    <col min="2" max="2" width="28.42578125" bestFit="1" customWidth="1"/>
    <col min="3" max="3" width="58.5703125" customWidth="1"/>
  </cols>
  <sheetData>
    <row r="2" spans="2:3" ht="18.75">
      <c r="B2" s="75" t="s">
        <v>25</v>
      </c>
      <c r="C2" s="75"/>
    </row>
    <row r="3" spans="2:3" ht="15.75" thickBot="1"/>
    <row r="4" spans="2:3" ht="35.1" customHeight="1">
      <c r="B4" s="3" t="s">
        <v>3</v>
      </c>
      <c r="C4" s="13"/>
    </row>
    <row r="5" spans="2:3" ht="35.1" customHeight="1">
      <c r="B5" s="4" t="s">
        <v>4</v>
      </c>
      <c r="C5" s="16"/>
    </row>
    <row r="6" spans="2:3" ht="35.1" customHeight="1" thickBot="1">
      <c r="B6" s="5" t="s">
        <v>1</v>
      </c>
      <c r="C6" s="17"/>
    </row>
    <row r="7" spans="2:3" ht="15.75" thickBot="1"/>
    <row r="8" spans="2:3" ht="35.1" customHeight="1">
      <c r="B8" s="3" t="s">
        <v>3</v>
      </c>
      <c r="C8" s="13"/>
    </row>
    <row r="9" spans="2:3" ht="35.1" customHeight="1">
      <c r="B9" s="4" t="s">
        <v>4</v>
      </c>
      <c r="C9" s="16"/>
    </row>
    <row r="10" spans="2:3" ht="35.1" customHeight="1" thickBot="1">
      <c r="B10" s="5" t="s">
        <v>1</v>
      </c>
      <c r="C10" s="17"/>
    </row>
    <row r="11" spans="2:3" ht="15.75" thickBot="1"/>
    <row r="12" spans="2:3" ht="35.1" customHeight="1">
      <c r="B12" s="3" t="s">
        <v>3</v>
      </c>
      <c r="C12" s="13"/>
    </row>
    <row r="13" spans="2:3" ht="35.1" customHeight="1">
      <c r="B13" s="4" t="s">
        <v>4</v>
      </c>
      <c r="C13" s="16"/>
    </row>
    <row r="14" spans="2:3" ht="35.1" customHeight="1" thickBot="1">
      <c r="B14" s="5" t="s">
        <v>1</v>
      </c>
      <c r="C14" s="17"/>
    </row>
    <row r="15" spans="2:3" ht="15.75" thickBot="1"/>
    <row r="16" spans="2:3" ht="35.1" customHeight="1">
      <c r="B16" s="3" t="s">
        <v>3</v>
      </c>
      <c r="C16" s="13"/>
    </row>
    <row r="17" spans="2:3" ht="35.1" customHeight="1">
      <c r="B17" s="4" t="s">
        <v>4</v>
      </c>
      <c r="C17" s="16"/>
    </row>
    <row r="18" spans="2:3" ht="35.1" customHeight="1" thickBot="1">
      <c r="B18" s="5" t="s">
        <v>1</v>
      </c>
      <c r="C18" s="17"/>
    </row>
  </sheetData>
  <sheetProtection password="D8BD" sheet="1" objects="1" scenarios="1" selectLockedCells="1"/>
  <mergeCells count="1"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C41"/>
  <sheetViews>
    <sheetView showGridLines="0" workbookViewId="0">
      <selection activeCell="B12" sqref="B12"/>
    </sheetView>
  </sheetViews>
  <sheetFormatPr defaultRowHeight="15"/>
  <cols>
    <col min="2" max="2" width="114.85546875" customWidth="1"/>
  </cols>
  <sheetData>
    <row r="1" spans="2:2">
      <c r="B1" s="54"/>
    </row>
    <row r="2" spans="2:2" ht="18.75">
      <c r="B2" s="57" t="s">
        <v>26</v>
      </c>
    </row>
    <row r="3" spans="2:2">
      <c r="B3" s="55"/>
    </row>
    <row r="4" spans="2:2" ht="15.75">
      <c r="B4" s="72" t="s">
        <v>90</v>
      </c>
    </row>
    <row r="5" spans="2:2">
      <c r="B5" s="54"/>
    </row>
    <row r="6" spans="2:2">
      <c r="B6" s="54"/>
    </row>
    <row r="7" spans="2:2">
      <c r="B7" t="s">
        <v>96</v>
      </c>
    </row>
    <row r="8" spans="2:2">
      <c r="B8" s="54"/>
    </row>
    <row r="9" spans="2:2" ht="30">
      <c r="B9" s="50" t="s">
        <v>91</v>
      </c>
    </row>
    <row r="10" spans="2:2">
      <c r="B10" s="59"/>
    </row>
    <row r="11" spans="2:2" ht="30">
      <c r="B11" s="50" t="s">
        <v>92</v>
      </c>
    </row>
    <row r="12" spans="2:2">
      <c r="B12" s="59"/>
    </row>
    <row r="13" spans="2:2">
      <c r="B13" s="54"/>
    </row>
    <row r="14" spans="2:2">
      <c r="B14" s="54"/>
    </row>
    <row r="15" spans="2:2" ht="30">
      <c r="B15" s="62" t="s">
        <v>103</v>
      </c>
    </row>
    <row r="16" spans="2:2">
      <c r="B16" s="54"/>
    </row>
    <row r="17" spans="2:3">
      <c r="B17" s="54"/>
    </row>
    <row r="18" spans="2:3">
      <c r="B18" s="54"/>
    </row>
    <row r="19" spans="2:3">
      <c r="B19" s="54"/>
    </row>
    <row r="20" spans="2:3">
      <c r="B20" s="54"/>
    </row>
    <row r="21" spans="2:3">
      <c r="B21" s="54"/>
      <c r="C21" s="45"/>
    </row>
    <row r="22" spans="2:3">
      <c r="B22" s="54"/>
    </row>
    <row r="23" spans="2:3">
      <c r="B23" s="54"/>
      <c r="C23" s="45"/>
    </row>
    <row r="24" spans="2:3">
      <c r="B24" s="54"/>
      <c r="C24" s="46"/>
    </row>
    <row r="25" spans="2:3">
      <c r="B25" s="54"/>
      <c r="C25" s="47"/>
    </row>
    <row r="26" spans="2:3">
      <c r="B26" s="54"/>
      <c r="C26" s="48"/>
    </row>
    <row r="27" spans="2:3">
      <c r="B27" s="54"/>
      <c r="C27" s="48"/>
    </row>
    <row r="28" spans="2:3">
      <c r="B28" s="54"/>
    </row>
    <row r="29" spans="2:3">
      <c r="B29" s="54"/>
      <c r="C29" s="45"/>
    </row>
    <row r="30" spans="2:3">
      <c r="B30" s="54"/>
    </row>
    <row r="31" spans="2:3">
      <c r="B31" s="54"/>
      <c r="C31" s="45"/>
    </row>
    <row r="32" spans="2:3">
      <c r="B32" s="54"/>
    </row>
    <row r="33" spans="2:3">
      <c r="B33" s="54"/>
      <c r="C33" s="45"/>
    </row>
    <row r="35" spans="2:3">
      <c r="C35" s="49"/>
    </row>
    <row r="36" spans="2:3">
      <c r="C36" s="44"/>
    </row>
    <row r="37" spans="2:3">
      <c r="C37" s="51" t="s">
        <v>89</v>
      </c>
    </row>
    <row r="38" spans="2:3">
      <c r="C38" s="44"/>
    </row>
    <row r="39" spans="2:3">
      <c r="C39" s="52"/>
    </row>
    <row r="40" spans="2:3">
      <c r="C40" s="44"/>
    </row>
    <row r="41" spans="2:3">
      <c r="C41" s="53"/>
    </row>
  </sheetData>
  <sheetProtection password="D8BD" sheet="1" objects="1" scenarios="1" selectLockedCells="1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tabColor theme="5" tint="0.59999389629810485"/>
  </sheetPr>
  <dimension ref="B2:G18"/>
  <sheetViews>
    <sheetView showGridLines="0" showRowColHeaders="0" workbookViewId="0">
      <selection activeCell="C9" sqref="C9"/>
    </sheetView>
  </sheetViews>
  <sheetFormatPr defaultColWidth="9.28515625" defaultRowHeight="15"/>
  <cols>
    <col min="1" max="1" width="9.28515625" style="7"/>
    <col min="2" max="2" width="34.5703125" style="2" customWidth="1"/>
    <col min="3" max="3" width="5" style="7" customWidth="1"/>
    <col min="4" max="4" width="12.7109375" style="7" customWidth="1"/>
    <col min="5" max="5" width="31" style="7" customWidth="1"/>
    <col min="6" max="6" width="9.28515625" style="7" customWidth="1"/>
    <col min="7" max="7" width="9.28515625" style="7"/>
    <col min="8" max="8" width="33.28515625" style="7" customWidth="1"/>
    <col min="9" max="9" width="52.42578125" style="7" customWidth="1"/>
    <col min="10" max="16384" width="9.28515625" style="7"/>
  </cols>
  <sheetData>
    <row r="2" spans="2:6" ht="18.75">
      <c r="B2" s="75" t="s">
        <v>26</v>
      </c>
      <c r="C2" s="75"/>
      <c r="D2" s="75"/>
      <c r="E2" s="75"/>
    </row>
    <row r="3" spans="2:6" ht="19.5" thickBot="1">
      <c r="B3" s="8"/>
      <c r="C3" s="8"/>
      <c r="D3" s="8"/>
      <c r="E3" s="8"/>
    </row>
    <row r="4" spans="2:6" ht="30.75" thickBot="1">
      <c r="C4" s="76" t="s">
        <v>53</v>
      </c>
      <c r="D4" s="77"/>
      <c r="E4" s="27" t="s">
        <v>5</v>
      </c>
      <c r="F4" s="28" t="s">
        <v>84</v>
      </c>
    </row>
    <row r="5" spans="2:6" ht="35.1" customHeight="1">
      <c r="B5" s="9" t="s">
        <v>13</v>
      </c>
      <c r="C5" s="32"/>
      <c r="D5" s="20" t="s">
        <v>27</v>
      </c>
      <c r="E5" s="21" t="s">
        <v>28</v>
      </c>
      <c r="F5" s="22">
        <f>C5*1</f>
        <v>0</v>
      </c>
    </row>
    <row r="6" spans="2:6" ht="35.1" customHeight="1">
      <c r="B6" s="10" t="s">
        <v>14</v>
      </c>
      <c r="C6" s="33"/>
      <c r="D6" s="18" t="s">
        <v>27</v>
      </c>
      <c r="E6" s="19" t="s">
        <v>28</v>
      </c>
      <c r="F6" s="23">
        <f>C6*1</f>
        <v>0</v>
      </c>
    </row>
    <row r="7" spans="2:6" ht="35.1" customHeight="1">
      <c r="B7" s="10" t="s">
        <v>29</v>
      </c>
      <c r="C7" s="33"/>
      <c r="D7" s="18" t="s">
        <v>27</v>
      </c>
      <c r="E7" s="19" t="s">
        <v>30</v>
      </c>
      <c r="F7" s="23">
        <f>C7*0.75</f>
        <v>0</v>
      </c>
    </row>
    <row r="8" spans="2:6" ht="35.1" customHeight="1">
      <c r="B8" s="10" t="s">
        <v>31</v>
      </c>
      <c r="C8" s="33"/>
      <c r="D8" s="18" t="s">
        <v>27</v>
      </c>
      <c r="E8" s="19" t="s">
        <v>32</v>
      </c>
      <c r="F8" s="23">
        <f>C8*0.5</f>
        <v>0</v>
      </c>
    </row>
    <row r="9" spans="2:6" ht="35.1" customHeight="1">
      <c r="B9" s="10" t="s">
        <v>33</v>
      </c>
      <c r="C9" s="33"/>
      <c r="D9" s="18" t="s">
        <v>34</v>
      </c>
      <c r="E9" s="19" t="s">
        <v>86</v>
      </c>
      <c r="F9" s="23">
        <f>MIN(10,C9*0.25)</f>
        <v>0</v>
      </c>
    </row>
    <row r="10" spans="2:6" ht="35.1" customHeight="1">
      <c r="B10" s="10" t="s">
        <v>35</v>
      </c>
      <c r="C10" s="33"/>
      <c r="D10" s="18" t="s">
        <v>37</v>
      </c>
      <c r="E10" s="19" t="s">
        <v>36</v>
      </c>
      <c r="F10" s="23">
        <f>MIN(15,C10*0.3)</f>
        <v>0</v>
      </c>
    </row>
    <row r="11" spans="2:6" ht="35.1" customHeight="1">
      <c r="B11" s="10" t="s">
        <v>38</v>
      </c>
      <c r="C11" s="33"/>
      <c r="D11" s="18" t="s">
        <v>27</v>
      </c>
      <c r="E11" s="19" t="s">
        <v>39</v>
      </c>
      <c r="F11" s="23">
        <f>C11*0.5</f>
        <v>0</v>
      </c>
    </row>
    <row r="12" spans="2:6" ht="35.1" customHeight="1">
      <c r="B12" s="10" t="s">
        <v>40</v>
      </c>
      <c r="C12" s="33"/>
      <c r="D12" s="18" t="s">
        <v>27</v>
      </c>
      <c r="E12" s="19" t="s">
        <v>41</v>
      </c>
      <c r="F12" s="23">
        <f t="shared" ref="F12" si="0">C12*1</f>
        <v>0</v>
      </c>
    </row>
    <row r="13" spans="2:6" ht="35.1" customHeight="1">
      <c r="B13" s="10" t="s">
        <v>15</v>
      </c>
      <c r="C13" s="33"/>
      <c r="D13" s="18" t="s">
        <v>37</v>
      </c>
      <c r="E13" s="19" t="s">
        <v>42</v>
      </c>
      <c r="F13" s="23">
        <f>MIN(15,C13*0.3)</f>
        <v>0</v>
      </c>
    </row>
    <row r="14" spans="2:6" ht="35.1" customHeight="1">
      <c r="B14" s="10" t="s">
        <v>43</v>
      </c>
      <c r="C14" s="33"/>
      <c r="D14" s="18" t="s">
        <v>45</v>
      </c>
      <c r="E14" s="19" t="s">
        <v>44</v>
      </c>
      <c r="F14" s="23">
        <f>MIN(10,C14*0.5)</f>
        <v>0</v>
      </c>
    </row>
    <row r="15" spans="2:6" ht="35.1" customHeight="1">
      <c r="B15" s="10" t="s">
        <v>46</v>
      </c>
      <c r="C15" s="33"/>
      <c r="D15" s="18" t="s">
        <v>48</v>
      </c>
      <c r="E15" s="19" t="s">
        <v>47</v>
      </c>
      <c r="F15" s="23">
        <f>MIN(2.5,C15*0.1)</f>
        <v>0</v>
      </c>
    </row>
    <row r="16" spans="2:6" ht="47.25" customHeight="1">
      <c r="B16" s="10" t="s">
        <v>49</v>
      </c>
      <c r="C16" s="33"/>
      <c r="D16" s="18" t="s">
        <v>50</v>
      </c>
      <c r="E16" s="19" t="s">
        <v>85</v>
      </c>
      <c r="F16" s="23">
        <f>MIN(2.5,C16*0.1)</f>
        <v>0</v>
      </c>
    </row>
    <row r="17" spans="2:7" ht="35.1" customHeight="1" thickBot="1">
      <c r="B17" s="11" t="s">
        <v>52</v>
      </c>
      <c r="C17" s="34"/>
      <c r="D17" s="24" t="s">
        <v>50</v>
      </c>
      <c r="E17" s="25" t="s">
        <v>51</v>
      </c>
      <c r="F17" s="29">
        <f>MIN(20,C17*0.5)</f>
        <v>0</v>
      </c>
    </row>
    <row r="18" spans="2:7" ht="15.75" thickBot="1">
      <c r="F18" s="30">
        <f>SUM(F5:F17)</f>
        <v>0</v>
      </c>
      <c r="G18" s="31" t="s">
        <v>87</v>
      </c>
    </row>
  </sheetData>
  <sheetProtection password="D8BD" sheet="1" objects="1" scenarios="1" selectLockedCells="1"/>
  <mergeCells count="2">
    <mergeCell ref="B2:E2"/>
    <mergeCell ref="C4:D4"/>
  </mergeCells>
  <dataValidations count="1">
    <dataValidation type="whole" operator="lessThanOrEqual" allowBlank="1" showInputMessage="1" showErrorMessage="1" sqref="C5:C8 C11:C12">
      <formula1>5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B31"/>
  <sheetViews>
    <sheetView showGridLines="0" topLeftCell="B1" workbookViewId="0">
      <selection activeCell="B11" sqref="B11"/>
    </sheetView>
  </sheetViews>
  <sheetFormatPr defaultRowHeight="15"/>
  <cols>
    <col min="2" max="2" width="114.140625" customWidth="1"/>
  </cols>
  <sheetData>
    <row r="1" spans="2:2">
      <c r="B1" s="54"/>
    </row>
    <row r="2" spans="2:2" ht="18.75">
      <c r="B2" s="57" t="s">
        <v>64</v>
      </c>
    </row>
    <row r="3" spans="2:2">
      <c r="B3" s="55"/>
    </row>
    <row r="4" spans="2:2" ht="15.75">
      <c r="B4" s="72" t="s">
        <v>90</v>
      </c>
    </row>
    <row r="5" spans="2:2">
      <c r="B5" s="54"/>
    </row>
    <row r="6" spans="2:2">
      <c r="B6" s="54"/>
    </row>
    <row r="7" spans="2:2">
      <c r="B7" s="54" t="s">
        <v>96</v>
      </c>
    </row>
    <row r="8" spans="2:2">
      <c r="B8" s="54"/>
    </row>
    <row r="9" spans="2:2" ht="30">
      <c r="B9" s="60" t="s">
        <v>93</v>
      </c>
    </row>
    <row r="10" spans="2:2">
      <c r="B10" s="61"/>
    </row>
    <row r="11" spans="2:2" ht="45">
      <c r="B11" s="60" t="s">
        <v>94</v>
      </c>
    </row>
    <row r="12" spans="2:2">
      <c r="B12" s="54"/>
    </row>
    <row r="13" spans="2:2">
      <c r="B13" s="54"/>
    </row>
    <row r="14" spans="2:2" ht="30">
      <c r="B14" s="60" t="s">
        <v>99</v>
      </c>
    </row>
    <row r="15" spans="2:2">
      <c r="B15" s="54"/>
    </row>
    <row r="16" spans="2:2">
      <c r="B16" s="64"/>
    </row>
    <row r="17" spans="2:2">
      <c r="B17" s="65"/>
    </row>
    <row r="18" spans="2:2">
      <c r="B18" s="65"/>
    </row>
    <row r="19" spans="2:2" ht="30">
      <c r="B19" s="62" t="s">
        <v>95</v>
      </c>
    </row>
    <row r="20" spans="2:2">
      <c r="B20" s="54"/>
    </row>
    <row r="21" spans="2:2">
      <c r="B21" s="54"/>
    </row>
    <row r="22" spans="2:2">
      <c r="B22" s="54"/>
    </row>
    <row r="23" spans="2:2">
      <c r="B23" s="54"/>
    </row>
    <row r="24" spans="2:2">
      <c r="B24" s="54"/>
    </row>
    <row r="25" spans="2:2">
      <c r="B25" s="54"/>
    </row>
    <row r="26" spans="2:2">
      <c r="B26" s="54"/>
    </row>
    <row r="27" spans="2:2">
      <c r="B27" s="54"/>
    </row>
    <row r="28" spans="2:2">
      <c r="B28" s="54"/>
    </row>
    <row r="29" spans="2:2">
      <c r="B29" s="54"/>
    </row>
    <row r="30" spans="2:2">
      <c r="B30" s="54"/>
    </row>
    <row r="31" spans="2:2">
      <c r="B31" s="54"/>
    </row>
  </sheetData>
  <sheetProtection password="D8BD" sheet="1" objects="1" scenarios="1"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tabColor theme="5" tint="0.59999389629810485"/>
  </sheetPr>
  <dimension ref="B2:G15"/>
  <sheetViews>
    <sheetView showGridLines="0" showRowColHeaders="0" workbookViewId="0">
      <selection activeCell="C11" sqref="C11"/>
    </sheetView>
  </sheetViews>
  <sheetFormatPr defaultRowHeight="15"/>
  <cols>
    <col min="2" max="2" width="28.28515625" bestFit="1" customWidth="1"/>
    <col min="3" max="3" width="5.7109375" customWidth="1"/>
    <col min="4" max="4" width="16.28515625" customWidth="1"/>
    <col min="5" max="5" width="24" bestFit="1" customWidth="1"/>
  </cols>
  <sheetData>
    <row r="2" spans="2:7" s="7" customFormat="1" ht="18.75">
      <c r="B2" s="75" t="s">
        <v>64</v>
      </c>
      <c r="C2" s="75"/>
      <c r="D2" s="75"/>
      <c r="E2" s="75"/>
    </row>
    <row r="3" spans="2:7" s="7" customFormat="1" ht="19.5" thickBot="1">
      <c r="B3" s="8"/>
      <c r="C3" s="8"/>
      <c r="D3" s="8"/>
      <c r="E3" s="8"/>
    </row>
    <row r="4" spans="2:7" s="7" customFormat="1" ht="30.75" thickBot="1">
      <c r="B4" s="2"/>
      <c r="C4" s="76" t="s">
        <v>53</v>
      </c>
      <c r="D4" s="77"/>
      <c r="E4" s="27" t="s">
        <v>5</v>
      </c>
      <c r="F4" s="28" t="s">
        <v>84</v>
      </c>
    </row>
    <row r="5" spans="2:7" s="7" customFormat="1" ht="35.1" customHeight="1">
      <c r="B5" s="9" t="s">
        <v>6</v>
      </c>
      <c r="C5" s="32"/>
      <c r="D5" s="20" t="s">
        <v>37</v>
      </c>
      <c r="E5" s="21" t="s">
        <v>56</v>
      </c>
      <c r="F5" s="22">
        <f>C5*0.1</f>
        <v>0</v>
      </c>
    </row>
    <row r="6" spans="2:7" s="7" customFormat="1" ht="35.1" customHeight="1">
      <c r="B6" s="10" t="s">
        <v>7</v>
      </c>
      <c r="C6" s="33"/>
      <c r="D6" s="18" t="s">
        <v>37</v>
      </c>
      <c r="E6" s="19" t="s">
        <v>58</v>
      </c>
      <c r="F6" s="23">
        <f>C6*0.075</f>
        <v>0</v>
      </c>
    </row>
    <row r="7" spans="2:7" s="7" customFormat="1" ht="35.1" customHeight="1">
      <c r="B7" s="10" t="s">
        <v>8</v>
      </c>
      <c r="C7" s="33"/>
      <c r="D7" s="18" t="s">
        <v>37</v>
      </c>
      <c r="E7" s="19" t="s">
        <v>56</v>
      </c>
      <c r="F7" s="23">
        <f t="shared" ref="F7" si="0">C7*0.1</f>
        <v>0</v>
      </c>
    </row>
    <row r="8" spans="2:7" s="7" customFormat="1" ht="35.1" customHeight="1">
      <c r="B8" s="10" t="s">
        <v>9</v>
      </c>
      <c r="C8" s="33"/>
      <c r="D8" s="18" t="s">
        <v>37</v>
      </c>
      <c r="E8" s="19" t="s">
        <v>57</v>
      </c>
      <c r="F8" s="23">
        <f>C8*0.05</f>
        <v>0</v>
      </c>
    </row>
    <row r="9" spans="2:7" s="7" customFormat="1" ht="30">
      <c r="B9" s="10" t="s">
        <v>65</v>
      </c>
      <c r="C9" s="33"/>
      <c r="D9" s="18" t="s">
        <v>37</v>
      </c>
      <c r="E9" s="19" t="s">
        <v>57</v>
      </c>
      <c r="F9" s="23">
        <f>C9*0.05</f>
        <v>0</v>
      </c>
    </row>
    <row r="10" spans="2:7" s="7" customFormat="1" ht="35.1" customHeight="1">
      <c r="B10" s="10" t="s">
        <v>10</v>
      </c>
      <c r="C10" s="33"/>
      <c r="D10" s="18" t="s">
        <v>37</v>
      </c>
      <c r="E10" s="19" t="s">
        <v>56</v>
      </c>
      <c r="F10" s="23">
        <f>C10*0.1</f>
        <v>0</v>
      </c>
    </row>
    <row r="11" spans="2:7" s="7" customFormat="1" ht="35.1" customHeight="1">
      <c r="B11" s="10" t="s">
        <v>11</v>
      </c>
      <c r="C11" s="33"/>
      <c r="D11" s="18" t="s">
        <v>62</v>
      </c>
      <c r="E11" s="19" t="s">
        <v>55</v>
      </c>
      <c r="F11" s="23">
        <f>C11*3</f>
        <v>0</v>
      </c>
    </row>
    <row r="12" spans="2:7" s="7" customFormat="1" ht="35.1" customHeight="1">
      <c r="B12" s="10" t="s">
        <v>12</v>
      </c>
      <c r="C12" s="33"/>
      <c r="D12" s="18" t="s">
        <v>62</v>
      </c>
      <c r="E12" s="19" t="s">
        <v>54</v>
      </c>
      <c r="F12" s="23">
        <f>C12*5</f>
        <v>0</v>
      </c>
    </row>
    <row r="13" spans="2:7" s="7" customFormat="1" ht="35.1" customHeight="1">
      <c r="B13" s="10" t="s">
        <v>59</v>
      </c>
      <c r="C13" s="33"/>
      <c r="D13" s="18" t="s">
        <v>62</v>
      </c>
      <c r="E13" s="19" t="s">
        <v>54</v>
      </c>
      <c r="F13" s="23">
        <f>C13*5</f>
        <v>0</v>
      </c>
    </row>
    <row r="14" spans="2:7" s="7" customFormat="1" ht="35.1" customHeight="1" thickBot="1">
      <c r="B14" s="11" t="s">
        <v>60</v>
      </c>
      <c r="C14" s="34"/>
      <c r="D14" s="24" t="s">
        <v>63</v>
      </c>
      <c r="E14" s="25" t="s">
        <v>61</v>
      </c>
      <c r="F14" s="29">
        <f>C14*2</f>
        <v>0</v>
      </c>
    </row>
    <row r="15" spans="2:7" ht="15.75" thickBot="1">
      <c r="F15" s="35">
        <f>SUM(F5:F14)</f>
        <v>0</v>
      </c>
      <c r="G15" s="36" t="s">
        <v>87</v>
      </c>
    </row>
  </sheetData>
  <sheetProtection password="D8BD" sheet="1" objects="1" scenarios="1" selectLockedCells="1"/>
  <mergeCells count="2">
    <mergeCell ref="C4:D4"/>
    <mergeCell ref="B2:E2"/>
  </mergeCells>
  <pageMargins left="0.7" right="0.7" top="0.75" bottom="0.75" header="0.3" footer="0.3"/>
  <ignoredErrors>
    <ignoredError sqref="F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2:G25"/>
  <sheetViews>
    <sheetView showGridLines="0" workbookViewId="0">
      <selection activeCell="B7" sqref="B7"/>
    </sheetView>
  </sheetViews>
  <sheetFormatPr defaultRowHeight="15"/>
  <cols>
    <col min="2" max="2" width="110.28515625" customWidth="1"/>
  </cols>
  <sheetData>
    <row r="2" spans="2:7" ht="18.75">
      <c r="B2" s="57" t="s">
        <v>101</v>
      </c>
      <c r="C2" s="54"/>
      <c r="G2" s="57"/>
    </row>
    <row r="3" spans="2:7">
      <c r="B3" s="54"/>
      <c r="C3" s="54"/>
      <c r="G3" s="55"/>
    </row>
    <row r="4" spans="2:7" ht="15.75">
      <c r="B4" s="72" t="s">
        <v>90</v>
      </c>
      <c r="C4" s="54"/>
      <c r="G4" s="56"/>
    </row>
    <row r="5" spans="2:7">
      <c r="B5" s="54"/>
      <c r="C5" s="54"/>
    </row>
    <row r="6" spans="2:7">
      <c r="C6" s="54"/>
    </row>
    <row r="7" spans="2:7" ht="75">
      <c r="B7" s="66" t="s">
        <v>100</v>
      </c>
      <c r="C7" s="54"/>
    </row>
    <row r="8" spans="2:7">
      <c r="B8" s="54"/>
      <c r="C8" s="54"/>
    </row>
    <row r="9" spans="2:7">
      <c r="B9" s="54"/>
      <c r="C9" s="54"/>
    </row>
    <row r="10" spans="2:7">
      <c r="B10" s="54"/>
      <c r="C10" s="54"/>
    </row>
    <row r="11" spans="2:7" ht="30">
      <c r="B11" s="62" t="s">
        <v>95</v>
      </c>
      <c r="C11" s="54"/>
    </row>
    <row r="12" spans="2:7">
      <c r="B12" s="54"/>
      <c r="C12" s="54"/>
    </row>
    <row r="13" spans="2:7">
      <c r="B13" s="54"/>
      <c r="C13" s="54"/>
    </row>
    <row r="14" spans="2:7">
      <c r="B14" s="54"/>
      <c r="C14" s="54"/>
    </row>
    <row r="15" spans="2:7">
      <c r="B15" s="54"/>
      <c r="C15" s="54"/>
    </row>
    <row r="16" spans="2:7">
      <c r="B16" s="54"/>
      <c r="C16" s="54"/>
    </row>
    <row r="17" spans="2:3">
      <c r="B17" s="54"/>
      <c r="C17" s="54"/>
    </row>
    <row r="18" spans="2:3">
      <c r="B18" s="54"/>
      <c r="C18" s="54"/>
    </row>
    <row r="19" spans="2:3">
      <c r="B19" s="54"/>
      <c r="C19" s="54"/>
    </row>
    <row r="20" spans="2:3">
      <c r="B20" s="54"/>
      <c r="C20" s="54"/>
    </row>
    <row r="21" spans="2:3">
      <c r="B21" s="54"/>
      <c r="C21" s="54"/>
    </row>
    <row r="22" spans="2:3">
      <c r="B22" s="54"/>
      <c r="C22" s="54"/>
    </row>
    <row r="23" spans="2:3">
      <c r="B23" s="54"/>
      <c r="C23" s="54"/>
    </row>
    <row r="24" spans="2:3">
      <c r="B24" s="54"/>
      <c r="C24" s="54"/>
    </row>
    <row r="25" spans="2:3">
      <c r="B25" s="54"/>
      <c r="C25" s="54"/>
    </row>
  </sheetData>
  <sheetProtection password="D8BD" sheet="1" objects="1" scenarios="1" select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tabColor theme="5" tint="0.59999389629810485"/>
  </sheetPr>
  <dimension ref="B2:G13"/>
  <sheetViews>
    <sheetView showGridLines="0" showRowColHeaders="0" workbookViewId="0">
      <selection activeCell="C9" sqref="C9"/>
    </sheetView>
  </sheetViews>
  <sheetFormatPr defaultRowHeight="15"/>
  <cols>
    <col min="2" max="2" width="28" customWidth="1"/>
    <col min="3" max="3" width="5.28515625" customWidth="1"/>
    <col min="4" max="4" width="14" customWidth="1"/>
    <col min="5" max="5" width="24" bestFit="1" customWidth="1"/>
  </cols>
  <sheetData>
    <row r="2" spans="2:7" ht="18.75">
      <c r="B2" s="78" t="s">
        <v>68</v>
      </c>
      <c r="C2" s="78"/>
      <c r="D2" s="78"/>
      <c r="F2" s="7"/>
    </row>
    <row r="3" spans="2:7" ht="15.75" thickBot="1">
      <c r="F3" s="7"/>
    </row>
    <row r="4" spans="2:7" s="7" customFormat="1" ht="30.75" thickBot="1">
      <c r="B4" s="2"/>
      <c r="C4" s="76" t="s">
        <v>53</v>
      </c>
      <c r="D4" s="77"/>
      <c r="E4" s="27" t="s">
        <v>5</v>
      </c>
      <c r="F4" s="28" t="s">
        <v>84</v>
      </c>
    </row>
    <row r="5" spans="2:7" s="7" customFormat="1" ht="35.1" customHeight="1">
      <c r="B5" s="38" t="s">
        <v>16</v>
      </c>
      <c r="C5" s="32"/>
      <c r="D5" s="20" t="s">
        <v>78</v>
      </c>
      <c r="E5" s="21" t="s">
        <v>69</v>
      </c>
      <c r="F5" s="22">
        <f>C5*0.75</f>
        <v>0</v>
      </c>
    </row>
    <row r="6" spans="2:7" s="7" customFormat="1" ht="35.1" customHeight="1">
      <c r="B6" s="39" t="s">
        <v>17</v>
      </c>
      <c r="C6" s="33"/>
      <c r="D6" s="18" t="s">
        <v>77</v>
      </c>
      <c r="E6" s="19" t="s">
        <v>70</v>
      </c>
      <c r="F6" s="23">
        <f>C6*0.5</f>
        <v>0</v>
      </c>
    </row>
    <row r="7" spans="2:7" s="7" customFormat="1" ht="35.1" customHeight="1">
      <c r="B7" s="39" t="s">
        <v>71</v>
      </c>
      <c r="C7" s="33"/>
      <c r="D7" s="18" t="s">
        <v>79</v>
      </c>
      <c r="E7" s="19" t="s">
        <v>72</v>
      </c>
      <c r="F7" s="23">
        <f>C7*0.25</f>
        <v>0</v>
      </c>
    </row>
    <row r="8" spans="2:7" s="7" customFormat="1" ht="35.1" customHeight="1">
      <c r="B8" s="39" t="s">
        <v>18</v>
      </c>
      <c r="C8" s="33"/>
      <c r="D8" s="18" t="s">
        <v>80</v>
      </c>
      <c r="E8" s="19" t="s">
        <v>73</v>
      </c>
      <c r="F8" s="23">
        <f>C8*0.25</f>
        <v>0</v>
      </c>
    </row>
    <row r="9" spans="2:7" s="7" customFormat="1" ht="30">
      <c r="B9" s="39" t="s">
        <v>82</v>
      </c>
      <c r="C9" s="33"/>
      <c r="D9" s="18" t="s">
        <v>81</v>
      </c>
      <c r="E9" s="19" t="s">
        <v>66</v>
      </c>
      <c r="F9" s="23">
        <f>C9*1</f>
        <v>0</v>
      </c>
    </row>
    <row r="10" spans="2:7" s="7" customFormat="1" ht="30">
      <c r="B10" s="39" t="s">
        <v>83</v>
      </c>
      <c r="C10" s="33"/>
      <c r="D10" s="18" t="s">
        <v>81</v>
      </c>
      <c r="E10" s="19" t="s">
        <v>67</v>
      </c>
      <c r="F10" s="23">
        <f>C10*0.25</f>
        <v>0</v>
      </c>
    </row>
    <row r="11" spans="2:7" s="7" customFormat="1" ht="35.1" customHeight="1">
      <c r="B11" s="39" t="s">
        <v>74</v>
      </c>
      <c r="C11" s="33"/>
      <c r="D11" s="18" t="s">
        <v>81</v>
      </c>
      <c r="E11" s="19" t="s">
        <v>67</v>
      </c>
      <c r="F11" s="23">
        <f>C11*0.25</f>
        <v>0</v>
      </c>
    </row>
    <row r="12" spans="2:7" s="7" customFormat="1" ht="35.1" customHeight="1" thickBot="1">
      <c r="B12" s="40" t="s">
        <v>75</v>
      </c>
      <c r="C12" s="34"/>
      <c r="D12" s="24" t="s">
        <v>81</v>
      </c>
      <c r="E12" s="25" t="s">
        <v>76</v>
      </c>
      <c r="F12" s="26">
        <f>C12*1.25</f>
        <v>0</v>
      </c>
    </row>
    <row r="13" spans="2:7" ht="15.75" thickBot="1">
      <c r="F13" s="37">
        <f>SUM(F5:F12)</f>
        <v>0</v>
      </c>
      <c r="G13" s="36" t="s">
        <v>87</v>
      </c>
    </row>
  </sheetData>
  <sheetProtection password="D8BD" sheet="1" objects="1" scenarios="1" selectLockedCells="1"/>
  <mergeCells count="2">
    <mergeCell ref="C4:D4"/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Preâmbulo</vt:lpstr>
      <vt:lpstr>Dados Biográficos</vt:lpstr>
      <vt:lpstr>Unidade_Laboratorio</vt:lpstr>
      <vt:lpstr>Instruções de preenchimento PP</vt:lpstr>
      <vt:lpstr>Prática Profissional (PP)</vt:lpstr>
      <vt:lpstr>Instruções de preenchimento FC</vt:lpstr>
      <vt:lpstr>Formação Contínua (FC)</vt:lpstr>
      <vt:lpstr>Instruções de preenchimento DC</vt:lpstr>
      <vt:lpstr>Divulgação Científica (DC)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Júlio</dc:creator>
  <cp:lastModifiedBy>Bárbara Marques</cp:lastModifiedBy>
  <dcterms:created xsi:type="dcterms:W3CDTF">2024-11-19T15:34:25Z</dcterms:created>
  <dcterms:modified xsi:type="dcterms:W3CDTF">2024-12-09T16:52:28Z</dcterms:modified>
</cp:coreProperties>
</file>